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0730" windowHeight="10035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J37" i="1" l="1"/>
  <c r="J36" i="1"/>
  <c r="J31" i="1"/>
  <c r="J30" i="1"/>
  <c r="J19" i="1"/>
  <c r="J20" i="1"/>
  <c r="J18" i="1"/>
  <c r="J12" i="1"/>
  <c r="J13" i="1"/>
  <c r="J11" i="1"/>
  <c r="D30" i="1"/>
  <c r="D24" i="1"/>
  <c r="D25" i="1"/>
  <c r="D26" i="1"/>
  <c r="D23" i="1"/>
  <c r="D13" i="1"/>
  <c r="D14" i="1"/>
  <c r="D15" i="1"/>
  <c r="D16" i="1"/>
  <c r="D17" i="1"/>
  <c r="D11" i="1"/>
  <c r="D12" i="1"/>
  <c r="D20" i="1" l="1"/>
  <c r="J39" i="1"/>
  <c r="J33" i="1"/>
  <c r="J22" i="1"/>
  <c r="J15" i="1"/>
  <c r="D27" i="1"/>
</calcChain>
</file>

<file path=xl/sharedStrings.xml><?xml version="1.0" encoding="utf-8"?>
<sst xmlns="http://schemas.openxmlformats.org/spreadsheetml/2006/main" count="52" uniqueCount="46">
  <si>
    <t>Activo fijo</t>
  </si>
  <si>
    <t>Suma activo fijo</t>
  </si>
  <si>
    <t>Suma activo circulante</t>
  </si>
  <si>
    <t>Activo diferido</t>
  </si>
  <si>
    <t>Suma activo diferido</t>
  </si>
  <si>
    <t>Suma total activo</t>
  </si>
  <si>
    <t>Pasivo a corto plazo</t>
  </si>
  <si>
    <t>Suma pasivo a corto plazo</t>
  </si>
  <si>
    <t>Pasivo a largo plazo</t>
  </si>
  <si>
    <t>Suma pasivo a largo plazo</t>
  </si>
  <si>
    <t>Suma total de pasivo</t>
  </si>
  <si>
    <t>Capital contribuido</t>
  </si>
  <si>
    <t>Suma capital contribuido</t>
  </si>
  <si>
    <t>Capital ganado</t>
  </si>
  <si>
    <t>Suma capital ganado</t>
  </si>
  <si>
    <t>Suma capital contable</t>
  </si>
  <si>
    <t>ACTIVO</t>
  </si>
  <si>
    <t>PASIVO</t>
  </si>
  <si>
    <t>CAPITAL CONTABLE</t>
  </si>
  <si>
    <t>Equip.rep</t>
  </si>
  <si>
    <t>Bancos</t>
  </si>
  <si>
    <t>inv.merc</t>
  </si>
  <si>
    <t>clientes</t>
  </si>
  <si>
    <t>Acreedores</t>
  </si>
  <si>
    <t>inv.temp</t>
  </si>
  <si>
    <t>cap.social</t>
  </si>
  <si>
    <t>Seguros</t>
  </si>
  <si>
    <t>Terreno</t>
  </si>
  <si>
    <t>Impuestos</t>
  </si>
  <si>
    <t>Deudores</t>
  </si>
  <si>
    <t>Utilidades.R</t>
  </si>
  <si>
    <t>Prestamos.H</t>
  </si>
  <si>
    <t>Prima.Vent</t>
  </si>
  <si>
    <t>Equip.Of</t>
  </si>
  <si>
    <t>Rent.Ant</t>
  </si>
  <si>
    <t>Doc.por pag</t>
  </si>
  <si>
    <t>Bancos D.</t>
  </si>
  <si>
    <t>Gastos.Ins</t>
  </si>
  <si>
    <t>Proveedor</t>
  </si>
  <si>
    <t>Utilidad.Ej</t>
  </si>
  <si>
    <t>MI PRIMERA OPORTUNIDAD SA DE CV</t>
  </si>
  <si>
    <t>Edificio</t>
  </si>
  <si>
    <t>Activo circulante</t>
  </si>
  <si>
    <t>%</t>
  </si>
  <si>
    <t xml:space="preserve"> ESTADO DE SITUACION FINANCIERA AL 17/01/2013</t>
  </si>
  <si>
    <t>FERNANDO VILLAGRAN GIRON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</si>
</sst>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9" fontId="0" fillId="0" borderId="0" xfId="0" applyNumberFormat="1"/>
    <xf numFmtId="10" fontId="0" fillId="0" borderId="0" xfId="0" applyNumberFormat="1"/>
    <xf numFmtId="0" fontId="0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K41"/>
  <sheetViews>
    <sheetView tabSelected="1" workbookViewId="0">
      <selection activeCell="B3" sqref="B3"/>
    </sheetView>
  </sheetViews>
  <sheetFormatPr baseColWidth="10" defaultRowHeight="15" x14ac:dyDescent="0.25"/>
  <cols>
    <col min="2" max="2" width="20.85546875" customWidth="1"/>
    <col min="6" max="6" width="12.7109375" customWidth="1"/>
    <col min="8" max="8" width="23.85546875" customWidth="1"/>
    <col min="9" max="9" width="12.7109375" customWidth="1"/>
    <col min="13" max="13" width="23.42578125" customWidth="1"/>
    <col min="14" max="14" width="12" customWidth="1"/>
  </cols>
  <sheetData>
    <row r="3" spans="2:11" x14ac:dyDescent="0.25">
      <c r="B3" s="1" t="s">
        <v>45</v>
      </c>
    </row>
    <row r="5" spans="2:11" x14ac:dyDescent="0.25">
      <c r="B5" s="1" t="s">
        <v>40</v>
      </c>
    </row>
    <row r="6" spans="2:11" x14ac:dyDescent="0.25">
      <c r="B6" s="1" t="s">
        <v>44</v>
      </c>
    </row>
    <row r="8" spans="2:11" x14ac:dyDescent="0.25">
      <c r="B8" s="1" t="s">
        <v>16</v>
      </c>
      <c r="H8" s="1" t="s">
        <v>17</v>
      </c>
    </row>
    <row r="10" spans="2:11" x14ac:dyDescent="0.25">
      <c r="B10" t="s">
        <v>42</v>
      </c>
      <c r="D10" t="s">
        <v>43</v>
      </c>
      <c r="H10" t="s">
        <v>6</v>
      </c>
      <c r="J10" t="s">
        <v>43</v>
      </c>
    </row>
    <row r="11" spans="2:11" x14ac:dyDescent="0.25">
      <c r="B11" t="s">
        <v>21</v>
      </c>
      <c r="C11">
        <v>5500</v>
      </c>
      <c r="D11">
        <f>C11/939950*100</f>
        <v>0.58513750731421887</v>
      </c>
      <c r="H11" t="s">
        <v>23</v>
      </c>
      <c r="I11">
        <v>9200</v>
      </c>
      <c r="J11">
        <f>I11/361450*100</f>
        <v>2.545303638124222</v>
      </c>
    </row>
    <row r="12" spans="2:11" x14ac:dyDescent="0.25">
      <c r="B12" t="s">
        <v>22</v>
      </c>
      <c r="C12">
        <v>18500</v>
      </c>
      <c r="D12">
        <f>C12/939950*100</f>
        <v>1.9681897973296452</v>
      </c>
      <c r="H12" t="s">
        <v>35</v>
      </c>
      <c r="I12">
        <v>24000</v>
      </c>
      <c r="J12">
        <f t="shared" ref="J12:J13" si="0">I12/361450*100</f>
        <v>6.6399225342371002</v>
      </c>
    </row>
    <row r="13" spans="2:11" x14ac:dyDescent="0.25">
      <c r="B13" t="s">
        <v>24</v>
      </c>
      <c r="C13">
        <v>11000</v>
      </c>
      <c r="D13">
        <f t="shared" ref="D13:D17" si="1">C13/939950*100</f>
        <v>1.1702750146284377</v>
      </c>
      <c r="H13" t="s">
        <v>38</v>
      </c>
      <c r="I13">
        <v>12150</v>
      </c>
      <c r="J13">
        <f t="shared" si="0"/>
        <v>3.3614607829575323</v>
      </c>
    </row>
    <row r="14" spans="2:11" x14ac:dyDescent="0.25">
      <c r="B14" t="s">
        <v>26</v>
      </c>
      <c r="C14">
        <v>3600</v>
      </c>
      <c r="D14">
        <f t="shared" si="1"/>
        <v>0.38299909569657964</v>
      </c>
    </row>
    <row r="15" spans="2:11" x14ac:dyDescent="0.25">
      <c r="B15" t="s">
        <v>29</v>
      </c>
      <c r="C15">
        <v>12000</v>
      </c>
      <c r="D15">
        <f t="shared" si="1"/>
        <v>1.2766636523219319</v>
      </c>
      <c r="H15" t="s">
        <v>7</v>
      </c>
      <c r="J15">
        <f>SUM(I11:I13)</f>
        <v>45350</v>
      </c>
      <c r="K15" s="3">
        <v>0.12</v>
      </c>
    </row>
    <row r="16" spans="2:11" x14ac:dyDescent="0.25">
      <c r="B16" t="s">
        <v>34</v>
      </c>
      <c r="C16">
        <v>2750</v>
      </c>
      <c r="D16">
        <f t="shared" si="1"/>
        <v>0.29256875365710944</v>
      </c>
    </row>
    <row r="17" spans="2:11" x14ac:dyDescent="0.25">
      <c r="B17" t="s">
        <v>20</v>
      </c>
      <c r="C17">
        <v>36200</v>
      </c>
      <c r="D17">
        <f t="shared" si="1"/>
        <v>3.851268684504495</v>
      </c>
      <c r="H17" t="s">
        <v>8</v>
      </c>
      <c r="J17" t="s">
        <v>43</v>
      </c>
    </row>
    <row r="18" spans="2:11" x14ac:dyDescent="0.25">
      <c r="H18" t="s">
        <v>36</v>
      </c>
      <c r="I18">
        <v>200000</v>
      </c>
      <c r="J18">
        <f>I18/361450*100</f>
        <v>55.332687785309176</v>
      </c>
    </row>
    <row r="19" spans="2:11" x14ac:dyDescent="0.25">
      <c r="H19" t="s">
        <v>28</v>
      </c>
      <c r="I19">
        <v>16100</v>
      </c>
      <c r="J19">
        <f t="shared" ref="J19:J20" si="2">I19/361450*100</f>
        <v>4.4542813667173888</v>
      </c>
    </row>
    <row r="20" spans="2:11" x14ac:dyDescent="0.25">
      <c r="B20" t="s">
        <v>2</v>
      </c>
      <c r="D20">
        <f>SUM(C11:C17)</f>
        <v>89550</v>
      </c>
      <c r="E20" s="3">
        <v>9.5200000000000007E-2</v>
      </c>
      <c r="H20" t="s">
        <v>31</v>
      </c>
      <c r="I20">
        <v>100000</v>
      </c>
      <c r="J20">
        <f t="shared" si="2"/>
        <v>27.666343892654588</v>
      </c>
    </row>
    <row r="22" spans="2:11" x14ac:dyDescent="0.25">
      <c r="B22" t="s">
        <v>0</v>
      </c>
      <c r="D22" t="s">
        <v>43</v>
      </c>
      <c r="H22" t="s">
        <v>9</v>
      </c>
      <c r="J22">
        <f>SUM(I18:I20)</f>
        <v>316100</v>
      </c>
      <c r="K22" s="3">
        <v>0.87450000000000006</v>
      </c>
    </row>
    <row r="23" spans="2:11" x14ac:dyDescent="0.25">
      <c r="B23" t="s">
        <v>19</v>
      </c>
      <c r="C23">
        <v>125000</v>
      </c>
      <c r="D23">
        <f>C23/939950*100</f>
        <v>13.298579711686791</v>
      </c>
    </row>
    <row r="24" spans="2:11" x14ac:dyDescent="0.25">
      <c r="B24" t="s">
        <v>27</v>
      </c>
      <c r="C24">
        <v>250000</v>
      </c>
      <c r="D24">
        <f t="shared" ref="D24:D26" si="3">C24/939950*100</f>
        <v>26.597159423373583</v>
      </c>
      <c r="H24" t="s">
        <v>10</v>
      </c>
      <c r="J24">
        <v>361450</v>
      </c>
      <c r="K24" s="2">
        <v>1</v>
      </c>
    </row>
    <row r="25" spans="2:11" x14ac:dyDescent="0.25">
      <c r="B25" t="s">
        <v>33</v>
      </c>
      <c r="C25">
        <v>22800</v>
      </c>
      <c r="D25">
        <f t="shared" si="3"/>
        <v>2.4256609394116708</v>
      </c>
    </row>
    <row r="26" spans="2:11" x14ac:dyDescent="0.25">
      <c r="B26" t="s">
        <v>41</v>
      </c>
      <c r="C26">
        <v>400000</v>
      </c>
      <c r="D26">
        <f t="shared" si="3"/>
        <v>42.555455077397738</v>
      </c>
    </row>
    <row r="27" spans="2:11" x14ac:dyDescent="0.25">
      <c r="B27" t="s">
        <v>1</v>
      </c>
      <c r="D27">
        <f>SUM(C23:C26)</f>
        <v>797800</v>
      </c>
      <c r="E27" s="3">
        <v>0.84875999999999996</v>
      </c>
      <c r="H27" s="1" t="s">
        <v>18</v>
      </c>
    </row>
    <row r="29" spans="2:11" x14ac:dyDescent="0.25">
      <c r="B29" t="s">
        <v>3</v>
      </c>
      <c r="D29" t="s">
        <v>43</v>
      </c>
      <c r="H29" t="s">
        <v>11</v>
      </c>
      <c r="J29" t="s">
        <v>43</v>
      </c>
    </row>
    <row r="30" spans="2:11" x14ac:dyDescent="0.25">
      <c r="B30" t="s">
        <v>37</v>
      </c>
      <c r="C30">
        <v>52600</v>
      </c>
      <c r="D30">
        <f>C30/939950*100</f>
        <v>5.5960423426778014</v>
      </c>
      <c r="H30" t="s">
        <v>25</v>
      </c>
      <c r="I30">
        <v>500000</v>
      </c>
      <c r="J30">
        <f>I30/578500*100</f>
        <v>86.430423509075197</v>
      </c>
    </row>
    <row r="31" spans="2:11" x14ac:dyDescent="0.25">
      <c r="H31" t="s">
        <v>32</v>
      </c>
      <c r="I31">
        <v>5000</v>
      </c>
      <c r="J31">
        <f>I31/578500*100</f>
        <v>0.86430423509075205</v>
      </c>
    </row>
    <row r="33" spans="2:11" x14ac:dyDescent="0.25">
      <c r="B33" t="s">
        <v>4</v>
      </c>
      <c r="D33">
        <v>52600</v>
      </c>
      <c r="E33" s="3">
        <v>5.5899999999999998E-2</v>
      </c>
      <c r="H33" t="s">
        <v>12</v>
      </c>
      <c r="J33">
        <f>SUM(I30:I31)</f>
        <v>505000</v>
      </c>
      <c r="K33" s="3">
        <v>0.87290000000000001</v>
      </c>
    </row>
    <row r="35" spans="2:11" x14ac:dyDescent="0.25">
      <c r="B35" t="s">
        <v>5</v>
      </c>
      <c r="D35">
        <v>939950</v>
      </c>
      <c r="E35" s="2">
        <v>1</v>
      </c>
      <c r="H35" t="s">
        <v>13</v>
      </c>
      <c r="J35" t="s">
        <v>43</v>
      </c>
    </row>
    <row r="36" spans="2:11" x14ac:dyDescent="0.25">
      <c r="H36" t="s">
        <v>30</v>
      </c>
      <c r="I36">
        <v>46250</v>
      </c>
      <c r="J36">
        <f>I36/578500*100</f>
        <v>7.9948141745894556</v>
      </c>
    </row>
    <row r="37" spans="2:11" x14ac:dyDescent="0.25">
      <c r="H37" t="s">
        <v>39</v>
      </c>
      <c r="I37">
        <v>27250</v>
      </c>
      <c r="J37">
        <f>I37/578500*100</f>
        <v>4.7104580812445978</v>
      </c>
    </row>
    <row r="38" spans="2:11" x14ac:dyDescent="0.25">
      <c r="B38" s="1"/>
    </row>
    <row r="39" spans="2:11" x14ac:dyDescent="0.25">
      <c r="B39" s="4"/>
      <c r="H39" t="s">
        <v>14</v>
      </c>
      <c r="J39">
        <f>SUM(I36:I37)</f>
        <v>73500</v>
      </c>
      <c r="K39" s="3">
        <v>0.127</v>
      </c>
    </row>
    <row r="40" spans="2:11" x14ac:dyDescent="0.25">
      <c r="B40" s="4"/>
    </row>
    <row r="41" spans="2:11" x14ac:dyDescent="0.25">
      <c r="B41" s="4"/>
      <c r="H41" t="s">
        <v>15</v>
      </c>
      <c r="J41">
        <v>578500</v>
      </c>
      <c r="K41" s="2">
        <v>1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JAVIER VILLAGRAN GIRON</dc:creator>
  <cp:lastModifiedBy>lvillagran</cp:lastModifiedBy>
  <dcterms:created xsi:type="dcterms:W3CDTF">2013-01-17T13:45:49Z</dcterms:created>
  <dcterms:modified xsi:type="dcterms:W3CDTF">2013-01-20T22:01:10Z</dcterms:modified>
</cp:coreProperties>
</file>